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calcChain.xml><?xml version="1.0" encoding="utf-8"?>
<calcChain xmlns="http://schemas.openxmlformats.org/spreadsheetml/2006/main">
  <c r="C73" i="1" l="1"/>
  <c r="C55" i="1"/>
  <c r="C50" i="1"/>
  <c r="C36" i="1"/>
  <c r="C22" i="1"/>
  <c r="C61" i="1" l="1"/>
  <c r="D53" i="1" l="1"/>
  <c r="E53" i="1" s="1"/>
  <c r="D71" i="1" l="1"/>
  <c r="D66" i="1"/>
  <c r="E66" i="1" s="1"/>
  <c r="D63" i="1"/>
  <c r="E63" i="1" s="1"/>
  <c r="D64" i="1"/>
  <c r="E64" i="1" s="1"/>
  <c r="D25" i="1" l="1"/>
  <c r="E25" i="1" s="1"/>
  <c r="D16" i="1" l="1"/>
  <c r="D31" i="1" l="1"/>
  <c r="E31" i="1" s="1"/>
  <c r="D33" i="1"/>
  <c r="E33" i="1" s="1"/>
  <c r="D58" i="1" l="1"/>
  <c r="E58" i="1" s="1"/>
  <c r="D40" i="1"/>
  <c r="E40" i="1" s="1"/>
  <c r="E71" i="1" l="1"/>
  <c r="D62" i="1"/>
  <c r="E62" i="1" s="1"/>
  <c r="D59" i="1"/>
  <c r="E59" i="1" s="1"/>
  <c r="D57" i="1"/>
  <c r="E57" i="1" s="1"/>
  <c r="D56" i="1"/>
  <c r="E56" i="1" s="1"/>
  <c r="D52" i="1"/>
  <c r="E52" i="1" s="1"/>
  <c r="D51" i="1"/>
  <c r="E51" i="1" s="1"/>
  <c r="D48" i="1"/>
  <c r="E48" i="1" s="1"/>
  <c r="D47" i="1"/>
  <c r="E47" i="1" s="1"/>
  <c r="D46" i="1"/>
  <c r="E46" i="1" s="1"/>
  <c r="D45" i="1"/>
  <c r="E45" i="1" s="1"/>
  <c r="D44" i="1"/>
  <c r="E44" i="1" s="1"/>
  <c r="D42" i="1"/>
  <c r="E42" i="1" s="1"/>
  <c r="D41" i="1"/>
  <c r="E41" i="1" s="1"/>
  <c r="D39" i="1"/>
  <c r="E39" i="1" s="1"/>
  <c r="D38" i="1"/>
  <c r="E38" i="1" s="1"/>
  <c r="D37" i="1"/>
  <c r="E37" i="1" s="1"/>
  <c r="D34" i="1"/>
  <c r="E34" i="1" s="1"/>
  <c r="D30" i="1"/>
  <c r="E30" i="1" s="1"/>
  <c r="D29" i="1"/>
  <c r="E29" i="1" s="1"/>
  <c r="D27" i="1"/>
  <c r="E27" i="1" s="1"/>
  <c r="D24" i="1"/>
  <c r="E24" i="1" s="1"/>
  <c r="D18" i="1"/>
  <c r="E18" i="1" s="1"/>
  <c r="D17" i="1"/>
  <c r="E17" i="1" s="1"/>
  <c r="D15" i="1"/>
  <c r="E15" i="1" s="1"/>
  <c r="E16" i="1"/>
  <c r="D22" i="1" l="1"/>
  <c r="E22" i="1" l="1"/>
  <c r="D36" i="1"/>
  <c r="E36" i="1" s="1"/>
  <c r="D73" i="1" l="1"/>
  <c r="E73" i="1" s="1"/>
  <c r="D50" i="1"/>
  <c r="E50" i="1" s="1"/>
  <c r="D61" i="1"/>
  <c r="E61" i="1" s="1"/>
  <c r="D55" i="1"/>
  <c r="E55" i="1" s="1"/>
  <c r="D13" i="1"/>
  <c r="E13" i="1" s="1"/>
  <c r="D14" i="1"/>
  <c r="E14" i="1" s="1"/>
</calcChain>
</file>

<file path=xl/sharedStrings.xml><?xml version="1.0" encoding="utf-8"?>
<sst xmlns="http://schemas.openxmlformats.org/spreadsheetml/2006/main" count="128" uniqueCount="121">
  <si>
    <t>Статьи</t>
  </si>
  <si>
    <t>на год</t>
  </si>
  <si>
    <t>Всего в т.ч.</t>
  </si>
  <si>
    <t>1.1</t>
  </si>
  <si>
    <t>Членские взносы</t>
  </si>
  <si>
    <t>1.2</t>
  </si>
  <si>
    <t>1.3</t>
  </si>
  <si>
    <t>1.5</t>
  </si>
  <si>
    <t>1.6</t>
  </si>
  <si>
    <t>Прочие поступления</t>
  </si>
  <si>
    <t>2.1</t>
  </si>
  <si>
    <t>РСЭО</t>
  </si>
  <si>
    <t>2.1.2.</t>
  </si>
  <si>
    <t>2.1.3.</t>
  </si>
  <si>
    <t>2.1.4.</t>
  </si>
  <si>
    <t xml:space="preserve">         УТВЕРЖДЕНО</t>
  </si>
  <si>
    <t>ФОТ (фонд оплаты труда)</t>
  </si>
  <si>
    <t xml:space="preserve">                                               3. Оплата сторонним организациям в т.ч.</t>
  </si>
  <si>
    <t>3.1.</t>
  </si>
  <si>
    <t>3.2.</t>
  </si>
  <si>
    <t>3.3.</t>
  </si>
  <si>
    <t>3.5.</t>
  </si>
  <si>
    <t>102 ПЭС</t>
  </si>
  <si>
    <t>3.7.</t>
  </si>
  <si>
    <t>Вызов представителя "Севэнерго"</t>
  </si>
  <si>
    <t>3.8.</t>
  </si>
  <si>
    <t>Банковские услуги</t>
  </si>
  <si>
    <t>3.9.</t>
  </si>
  <si>
    <t>На землю</t>
  </si>
  <si>
    <t>На зарплату</t>
  </si>
  <si>
    <t>5.1.</t>
  </si>
  <si>
    <t>Канцтовары</t>
  </si>
  <si>
    <t>5.2.</t>
  </si>
  <si>
    <t>5.3.</t>
  </si>
  <si>
    <t>Оргтехника</t>
  </si>
  <si>
    <t>6.1.</t>
  </si>
  <si>
    <t>6.2.</t>
  </si>
  <si>
    <t>ИТОГО: Общая сумма затрат</t>
  </si>
  <si>
    <t>2.1.</t>
  </si>
  <si>
    <t>2.1.1.</t>
  </si>
  <si>
    <t>3.11.</t>
  </si>
  <si>
    <t xml:space="preserve">                              Приходно - расходная смета</t>
  </si>
  <si>
    <t xml:space="preserve">             Товарищества собственников недвижимости садоводческого </t>
  </si>
  <si>
    <t xml:space="preserve">№ </t>
  </si>
  <si>
    <t>п/п</t>
  </si>
  <si>
    <t>Работы по обеспечению требований лицензии</t>
  </si>
  <si>
    <t>За вывоз мусора</t>
  </si>
  <si>
    <t>Председатель правления ТСН СНТ "Сапун-гора"</t>
  </si>
  <si>
    <t>Паршиков Н.С.</t>
  </si>
  <si>
    <t xml:space="preserve">                                                           Бухгалтер</t>
  </si>
  <si>
    <t>Дронова Т.Г.</t>
  </si>
  <si>
    <t>5.4.</t>
  </si>
  <si>
    <t>3.3.1.</t>
  </si>
  <si>
    <t>Электроэнергия бытовая</t>
  </si>
  <si>
    <t>Городская вода</t>
  </si>
  <si>
    <t>Решением общего отчетно-выборного собрания</t>
  </si>
  <si>
    <t>ТСН СНТ "Сапун-гора"</t>
  </si>
  <si>
    <t>на полгода</t>
  </si>
  <si>
    <t>тыс.руб.</t>
  </si>
  <si>
    <t>на месяц</t>
  </si>
  <si>
    <t>Ремонт,содержание и эксплуатация основных фондов</t>
  </si>
  <si>
    <t>энергетических систем и оборудования</t>
  </si>
  <si>
    <t>Эксплуатация и ремонт насосных агрегатов с системами и арматурой</t>
  </si>
  <si>
    <t>Содержание и ремонт системы полива, накопительных емкостей</t>
  </si>
  <si>
    <t>и запорной арматуры</t>
  </si>
  <si>
    <t>Содержание и ремонт зданий, строений, сооружений</t>
  </si>
  <si>
    <t>2.1.5.</t>
  </si>
  <si>
    <t>ГСМ</t>
  </si>
  <si>
    <t>2.1.6.</t>
  </si>
  <si>
    <t>2.1.7</t>
  </si>
  <si>
    <t>Содержание и ремонт автотранспорта, бензогенератора</t>
  </si>
  <si>
    <t>За городскую воду</t>
  </si>
  <si>
    <t xml:space="preserve">                                                                 4. Сборы,налоги,платежи</t>
  </si>
  <si>
    <t xml:space="preserve">                                                                                     5. Административно-хозяйственные  расходы</t>
  </si>
  <si>
    <t xml:space="preserve">                                                                                                       6. Прочие расходы</t>
  </si>
  <si>
    <t xml:space="preserve">                                                                                                            7. Резерв</t>
  </si>
  <si>
    <t xml:space="preserve">                                                                                                                     2. РАСХОДЫ</t>
  </si>
  <si>
    <t xml:space="preserve">                                                                                                                       1. Поступления</t>
  </si>
  <si>
    <t>2.2.</t>
  </si>
  <si>
    <t>3.4.</t>
  </si>
  <si>
    <t>4.1.</t>
  </si>
  <si>
    <t>4.2.</t>
  </si>
  <si>
    <t>4.3.</t>
  </si>
  <si>
    <t>Подготовка и проведение отчетного собрания по итогам</t>
  </si>
  <si>
    <t>6.3.</t>
  </si>
  <si>
    <t>6.4.</t>
  </si>
  <si>
    <t>Обеспечение хозяйственной службы расходными материалами,</t>
  </si>
  <si>
    <t>инструментами, средствами защиты</t>
  </si>
  <si>
    <t>Приобретение и обслуживание программного обеспечения, содержание сайта</t>
  </si>
  <si>
    <t>Заправка картриджа, ремонт принтера</t>
  </si>
  <si>
    <t>ФМП для РК и членов правления</t>
  </si>
  <si>
    <t>Налоги и сборы, согласно НК</t>
  </si>
  <si>
    <t>Обрезка деревьев и расчистка от кустарников территорий насосных</t>
  </si>
  <si>
    <t>станций, обустройство ливневки отвода дождевой воды от насосной СНТ</t>
  </si>
  <si>
    <t>Мобильная связь по договору</t>
  </si>
  <si>
    <t xml:space="preserve">Содержание, эксплуатация и ремонт ТП, ЛЭП, РЩ, ЩУ, фонарей уличного </t>
  </si>
  <si>
    <t xml:space="preserve"> освещения, эл.оборудование зданий и сооружений,замена аварийных опор ЛЭП</t>
  </si>
  <si>
    <t xml:space="preserve">                         (является финансово-экономическим обоснованием членского взноса)</t>
  </si>
  <si>
    <t xml:space="preserve"> V 1000 м.куб. - 1 шт. Нсосная 6-е поле</t>
  </si>
  <si>
    <t>V 3000 м.куб. - 1 шт. ул. Овражная; V 1000 м.куб. - 2 шт. Насосная СНТ;</t>
  </si>
  <si>
    <t>3.10.</t>
  </si>
  <si>
    <t xml:space="preserve">Заключение договора со специализированной организацией на проведение  </t>
  </si>
  <si>
    <t>Электроэнергию бытовую</t>
  </si>
  <si>
    <t>Электроэнергию промышленную</t>
  </si>
  <si>
    <t xml:space="preserve">Резервный фонд : произвести очистку и покраску накопительных емкостей </t>
  </si>
  <si>
    <t>по наружной поверхности</t>
  </si>
  <si>
    <t>услуги почты (кроме подготовки к ОС)</t>
  </si>
  <si>
    <t>Юридические услуги, МФЦ,госпошлины</t>
  </si>
  <si>
    <t>протокол №___ от "____"   _______ 2026г.</t>
  </si>
  <si>
    <t>отчетного периода с 01.07.26-30.06.27г.</t>
  </si>
  <si>
    <t xml:space="preserve">                                   в месяц   - 1000,00 (одна тысяча) руб.</t>
  </si>
  <si>
    <t xml:space="preserve">Всего участков - 1946; </t>
  </si>
  <si>
    <t>14 участков  - не имеют собственников (правообладателей) и утратили связь с товариществом</t>
  </si>
  <si>
    <t>Для расчета чл.взноса учитываются 1932 уч.</t>
  </si>
  <si>
    <t>Членский взнос и плата, предусмотренная ч.3 ст.5 217 ФЗ в год составит  -23 184 000/1932= 12000,00 двенадцать тысяч  руб.,</t>
  </si>
  <si>
    <t>Переходные остатки за 2025-2026г.</t>
  </si>
  <si>
    <t xml:space="preserve">проверки финансово- хозяйственной деятельности за период 01.07.2026-30.06.2027г. </t>
  </si>
  <si>
    <t xml:space="preserve">       некоммерческого товарищества "Сапун-гора" с 01.07. 2026  по 30.06. 2027 год.</t>
  </si>
  <si>
    <t>Приходно расходная смета и финансово экономическое обоснование является обоснованием для определения на общем собрании  ТСН СНТ Сапун-гора"</t>
  </si>
  <si>
    <t>размера платы членских и целевых взносов. Статьи в составе приходно-расходной сметы могут изменяться в соответствии с инфляцией</t>
  </si>
  <si>
    <t>изменяющимися внутренними и внешними условиями хозяйствования товарищества  по согласованию правления ТСН СНТ "Сапун-гора"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</si>
</sst>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7"/>
      <color theme="1"/>
      <name val="Calibri"/>
      <family val="2"/>
      <scheme val="minor"/>
    </font>
    <font>
      <b/>
      <sz val="10.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2" xfId="0" applyBorder="1"/>
    <xf numFmtId="2" fontId="0" fillId="0" borderId="1" xfId="0" applyNumberFormat="1" applyBorder="1"/>
    <xf numFmtId="0" fontId="0" fillId="0" borderId="5" xfId="0" applyFill="1" applyBorder="1"/>
    <xf numFmtId="0" fontId="0" fillId="0" borderId="1" xfId="0" applyBorder="1"/>
    <xf numFmtId="0" fontId="0" fillId="0" borderId="1" xfId="0" applyFill="1" applyBorder="1"/>
    <xf numFmtId="2" fontId="0" fillId="0" borderId="3" xfId="0" applyNumberFormat="1" applyBorder="1"/>
    <xf numFmtId="0" fontId="0" fillId="0" borderId="0" xfId="0" applyBorder="1"/>
    <xf numFmtId="0" fontId="0" fillId="0" borderId="3" xfId="0" applyBorder="1"/>
    <xf numFmtId="0" fontId="0" fillId="0" borderId="0" xfId="0" applyFont="1" applyBorder="1"/>
    <xf numFmtId="2" fontId="0" fillId="0" borderId="0" xfId="0" applyNumberFormat="1" applyBorder="1"/>
    <xf numFmtId="2" fontId="0" fillId="0" borderId="0" xfId="0" applyNumberFormat="1" applyFont="1" applyBorder="1"/>
    <xf numFmtId="0" fontId="0" fillId="0" borderId="7" xfId="0" applyBorder="1"/>
    <xf numFmtId="0" fontId="8" fillId="0" borderId="0" xfId="0" applyFont="1" applyBorder="1"/>
    <xf numFmtId="0" fontId="0" fillId="0" borderId="0" xfId="0" applyFill="1" applyBorder="1"/>
    <xf numFmtId="2" fontId="0" fillId="0" borderId="6" xfId="0" applyNumberFormat="1" applyBorder="1"/>
    <xf numFmtId="2" fontId="10" fillId="0" borderId="0" xfId="0" applyNumberFormat="1" applyFont="1" applyBorder="1"/>
    <xf numFmtId="0" fontId="11" fillId="0" borderId="0" xfId="0" applyFont="1"/>
    <xf numFmtId="2" fontId="12" fillId="0" borderId="0" xfId="0" applyNumberFormat="1" applyFont="1" applyBorder="1"/>
    <xf numFmtId="0" fontId="13" fillId="0" borderId="0" xfId="0" applyFont="1"/>
    <xf numFmtId="2" fontId="0" fillId="0" borderId="1" xfId="0" applyNumberFormat="1" applyFont="1" applyBorder="1"/>
    <xf numFmtId="2" fontId="0" fillId="0" borderId="6" xfId="0" applyNumberFormat="1" applyFont="1" applyBorder="1"/>
    <xf numFmtId="2" fontId="9" fillId="0" borderId="6" xfId="0" applyNumberFormat="1" applyFont="1" applyBorder="1"/>
    <xf numFmtId="49" fontId="0" fillId="0" borderId="1" xfId="0" applyNumberFormat="1" applyBorder="1"/>
    <xf numFmtId="0" fontId="9" fillId="0" borderId="1" xfId="0" applyFont="1" applyBorder="1"/>
    <xf numFmtId="49" fontId="0" fillId="0" borderId="2" xfId="0" applyNumberFormat="1" applyBorder="1"/>
    <xf numFmtId="0" fontId="0" fillId="0" borderId="2" xfId="0" applyFill="1" applyBorder="1"/>
    <xf numFmtId="2" fontId="0" fillId="0" borderId="2" xfId="0" applyNumberFormat="1" applyFont="1" applyBorder="1"/>
    <xf numFmtId="2" fontId="0" fillId="0" borderId="2" xfId="0" applyNumberFormat="1" applyBorder="1"/>
    <xf numFmtId="2" fontId="0" fillId="0" borderId="3" xfId="0" applyNumberFormat="1" applyFont="1" applyBorder="1"/>
    <xf numFmtId="2" fontId="0" fillId="0" borderId="5" xfId="0" applyNumberFormat="1" applyFont="1" applyBorder="1"/>
    <xf numFmtId="2" fontId="0" fillId="0" borderId="5" xfId="0" applyNumberFormat="1" applyBorder="1"/>
    <xf numFmtId="49" fontId="10" fillId="0" borderId="1" xfId="0" applyNumberFormat="1" applyFont="1" applyBorder="1"/>
    <xf numFmtId="0" fontId="10" fillId="0" borderId="1" xfId="0" applyFont="1" applyBorder="1"/>
    <xf numFmtId="2" fontId="10" fillId="0" borderId="6" xfId="0" applyNumberFormat="1" applyFont="1" applyBorder="1"/>
    <xf numFmtId="2" fontId="9" fillId="0" borderId="1" xfId="0" applyNumberFormat="1" applyFont="1" applyBorder="1"/>
    <xf numFmtId="0" fontId="9" fillId="0" borderId="1" xfId="0" applyFont="1" applyFill="1" applyBorder="1"/>
    <xf numFmtId="0" fontId="10" fillId="0" borderId="6" xfId="0" applyFont="1" applyBorder="1"/>
    <xf numFmtId="16" fontId="0" fillId="0" borderId="2" xfId="0" applyNumberFormat="1" applyBorder="1"/>
    <xf numFmtId="2" fontId="9" fillId="0" borderId="2" xfId="0" applyNumberFormat="1" applyFont="1" applyBorder="1"/>
    <xf numFmtId="49" fontId="0" fillId="0" borderId="5" xfId="0" applyNumberFormat="1" applyBorder="1"/>
    <xf numFmtId="0" fontId="0" fillId="0" borderId="2" xfId="0" applyFont="1" applyBorder="1"/>
    <xf numFmtId="2" fontId="10" fillId="0" borderId="8" xfId="0" applyNumberFormat="1" applyFont="1" applyBorder="1"/>
    <xf numFmtId="2" fontId="0" fillId="0" borderId="8" xfId="0" applyNumberFormat="1" applyBorder="1"/>
    <xf numFmtId="2" fontId="14" fillId="0" borderId="2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" fontId="9" fillId="0" borderId="0" xfId="0" applyNumberFormat="1" applyFont="1" applyBorder="1"/>
    <xf numFmtId="2" fontId="0" fillId="0" borderId="10" xfId="0" applyNumberFormat="1" applyFont="1" applyBorder="1"/>
    <xf numFmtId="49" fontId="0" fillId="0" borderId="1" xfId="0" applyNumberFormat="1" applyFill="1" applyBorder="1"/>
    <xf numFmtId="2" fontId="0" fillId="0" borderId="4" xfId="0" applyNumberFormat="1" applyBorder="1"/>
    <xf numFmtId="49" fontId="0" fillId="0" borderId="2" xfId="0" applyNumberFormat="1" applyFill="1" applyBorder="1"/>
    <xf numFmtId="2" fontId="15" fillId="0" borderId="1" xfId="0" applyNumberFormat="1" applyFont="1" applyBorder="1"/>
    <xf numFmtId="2" fontId="0" fillId="0" borderId="3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7" fillId="0" borderId="9" xfId="0" applyNumberFormat="1" applyFont="1" applyFill="1" applyBorder="1"/>
    <xf numFmtId="0" fontId="9" fillId="0" borderId="6" xfId="0" applyFont="1" applyBorder="1"/>
    <xf numFmtId="0" fontId="9" fillId="0" borderId="8" xfId="0" applyFont="1" applyBorder="1"/>
    <xf numFmtId="0" fontId="6" fillId="0" borderId="1" xfId="0" applyFont="1" applyBorder="1"/>
    <xf numFmtId="2" fontId="5" fillId="0" borderId="6" xfId="0" applyNumberFormat="1" applyFont="1" applyBorder="1"/>
    <xf numFmtId="2" fontId="4" fillId="0" borderId="2" xfId="0" applyNumberFormat="1" applyFont="1" applyFill="1" applyBorder="1"/>
    <xf numFmtId="0" fontId="4" fillId="0" borderId="6" xfId="0" applyFont="1" applyBorder="1"/>
    <xf numFmtId="0" fontId="3" fillId="0" borderId="1" xfId="0" applyFont="1" applyBorder="1"/>
    <xf numFmtId="2" fontId="0" fillId="2" borderId="1" xfId="0" applyNumberFormat="1" applyFont="1" applyFill="1" applyBorder="1"/>
    <xf numFmtId="2" fontId="0" fillId="2" borderId="1" xfId="0" applyNumberFormat="1" applyFill="1" applyBorder="1"/>
    <xf numFmtId="2" fontId="0" fillId="2" borderId="2" xfId="0" applyNumberFormat="1" applyFill="1" applyBorder="1"/>
    <xf numFmtId="0" fontId="0" fillId="0" borderId="10" xfId="0" applyBorder="1"/>
    <xf numFmtId="0" fontId="2" fillId="0" borderId="1" xfId="0" applyFont="1" applyBorder="1"/>
    <xf numFmtId="0" fontId="1" fillId="0" borderId="1" xfId="0" applyFont="1" applyBorder="1"/>
    <xf numFmtId="2" fontId="15" fillId="0" borderId="2" xfId="0" applyNumberFormat="1" applyFont="1" applyBorder="1"/>
    <xf numFmtId="2" fontId="15" fillId="2" borderId="1" xfId="0" applyNumberFormat="1" applyFont="1" applyFill="1" applyBorder="1"/>
    <xf numFmtId="2" fontId="16" fillId="2" borderId="1" xfId="0" applyNumberFormat="1" applyFont="1" applyFill="1" applyBorder="1"/>
    <xf numFmtId="0" fontId="15" fillId="0" borderId="1" xfId="0" applyFont="1" applyBorder="1"/>
    <xf numFmtId="2" fontId="15" fillId="0" borderId="1" xfId="0" applyNumberFormat="1" applyFont="1" applyFill="1" applyBorder="1"/>
    <xf numFmtId="2" fontId="17" fillId="0" borderId="1" xfId="0" applyNumberFormat="1" applyFont="1" applyBorder="1"/>
    <xf numFmtId="2" fontId="17" fillId="0" borderId="6" xfId="0" applyNumberFormat="1" applyFont="1" applyBorder="1"/>
    <xf numFmtId="14" fontId="0" fillId="0" borderId="1" xfId="0" applyNumberFormat="1" applyFill="1" applyBorder="1"/>
    <xf numFmtId="2" fontId="4" fillId="0" borderId="11" xfId="0" applyNumberFormat="1" applyFont="1" applyFill="1" applyBorder="1"/>
    <xf numFmtId="0" fontId="18" fillId="0" borderId="0" xfId="0" applyFont="1" applyFill="1" applyBorder="1"/>
    <xf numFmtId="2" fontId="19" fillId="0" borderId="0" xfId="0" applyNumberFormat="1" applyFont="1" applyBorder="1"/>
    <xf numFmtId="2" fontId="18" fillId="0" borderId="0" xfId="0" applyNumberFormat="1" applyFont="1" applyBorder="1"/>
    <xf numFmtId="0" fontId="18" fillId="0" borderId="0" xfId="0" applyFont="1"/>
    <xf numFmtId="0" fontId="20" fillId="0" borderId="0" xfId="0" applyFont="1" applyFill="1" applyBorder="1"/>
    <xf numFmtId="2" fontId="21" fillId="0" borderId="0" xfId="0" applyNumberFormat="1" applyFont="1" applyBorder="1"/>
    <xf numFmtId="2" fontId="20" fillId="0" borderId="0" xfId="0" applyNumberFormat="1" applyFont="1" applyBorder="1"/>
    <xf numFmtId="0" fontId="2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A36" workbookViewId="0">
      <selection activeCell="C85" sqref="C85"/>
    </sheetView>
  </sheetViews>
  <sheetFormatPr defaultRowHeight="15" x14ac:dyDescent="0.25"/>
  <cols>
    <col min="1" max="1" width="5.140625" customWidth="1"/>
    <col min="2" max="2" width="78.5703125" customWidth="1"/>
    <col min="3" max="3" width="10.85546875" customWidth="1"/>
    <col min="4" max="4" width="11.85546875" customWidth="1"/>
    <col min="5" max="5" width="9.140625" customWidth="1"/>
    <col min="6" max="6" width="7.85546875" customWidth="1"/>
  </cols>
  <sheetData>
    <row r="1" spans="1:5" ht="23.25" customHeight="1" x14ac:dyDescent="0.3">
      <c r="A1" s="7"/>
      <c r="B1" s="7"/>
      <c r="C1" s="7"/>
      <c r="D1" s="19" t="s">
        <v>15</v>
      </c>
    </row>
    <row r="2" spans="1:5" ht="15.75" x14ac:dyDescent="0.25">
      <c r="A2" s="7"/>
      <c r="B2" s="7"/>
      <c r="C2" s="13"/>
      <c r="D2" s="17" t="s">
        <v>55</v>
      </c>
    </row>
    <row r="3" spans="1:5" ht="15.75" x14ac:dyDescent="0.25">
      <c r="A3" s="7"/>
      <c r="B3" s="7"/>
      <c r="C3" s="13"/>
      <c r="D3" s="17" t="s">
        <v>56</v>
      </c>
    </row>
    <row r="4" spans="1:5" ht="17.25" customHeight="1" x14ac:dyDescent="0.25">
      <c r="A4" s="7"/>
      <c r="B4" s="9"/>
      <c r="C4" s="11"/>
      <c r="D4" s="17" t="s">
        <v>108</v>
      </c>
    </row>
    <row r="5" spans="1:5" ht="12" customHeight="1" x14ac:dyDescent="0.25">
      <c r="A5" s="7"/>
      <c r="B5" s="10"/>
      <c r="C5" s="11"/>
      <c r="D5" s="10"/>
      <c r="E5" s="7"/>
    </row>
    <row r="6" spans="1:5" ht="18" customHeight="1" x14ac:dyDescent="0.3">
      <c r="A6" s="7"/>
      <c r="B6" s="18" t="s">
        <v>41</v>
      </c>
      <c r="C6" s="18"/>
      <c r="D6" s="18"/>
      <c r="E6" s="18"/>
    </row>
    <row r="7" spans="1:5" ht="15.75" x14ac:dyDescent="0.25">
      <c r="A7" s="7"/>
      <c r="B7" s="16" t="s">
        <v>42</v>
      </c>
      <c r="C7" s="16"/>
      <c r="D7" s="16"/>
      <c r="E7" s="16"/>
    </row>
    <row r="8" spans="1:5" ht="15.75" x14ac:dyDescent="0.25">
      <c r="A8" s="7"/>
      <c r="B8" s="16" t="s">
        <v>117</v>
      </c>
      <c r="C8" s="16"/>
      <c r="D8" s="16"/>
      <c r="E8" s="16"/>
    </row>
    <row r="9" spans="1:5" x14ac:dyDescent="0.25">
      <c r="A9" s="7"/>
      <c r="B9" s="47" t="s">
        <v>97</v>
      </c>
      <c r="C9" s="11"/>
      <c r="D9" s="10"/>
      <c r="E9" s="10"/>
    </row>
    <row r="10" spans="1:5" ht="15.75" x14ac:dyDescent="0.25">
      <c r="A10" s="41" t="s">
        <v>43</v>
      </c>
      <c r="B10" s="44" t="s">
        <v>0</v>
      </c>
      <c r="C10" s="44" t="s">
        <v>1</v>
      </c>
      <c r="D10" s="45" t="s">
        <v>57</v>
      </c>
      <c r="E10" s="46" t="s">
        <v>59</v>
      </c>
    </row>
    <row r="11" spans="1:5" x14ac:dyDescent="0.25">
      <c r="A11" s="8" t="s">
        <v>44</v>
      </c>
      <c r="B11" s="6"/>
      <c r="C11" s="53" t="s">
        <v>58</v>
      </c>
      <c r="D11" s="54" t="s">
        <v>58</v>
      </c>
      <c r="E11" s="54" t="s">
        <v>58</v>
      </c>
    </row>
    <row r="12" spans="1:5" ht="15.75" x14ac:dyDescent="0.25">
      <c r="A12" s="8"/>
      <c r="B12" s="57" t="s">
        <v>77</v>
      </c>
      <c r="C12" s="42"/>
      <c r="D12" s="43"/>
      <c r="E12" s="43"/>
    </row>
    <row r="13" spans="1:5" x14ac:dyDescent="0.25">
      <c r="A13" s="4"/>
      <c r="B13" s="4" t="s">
        <v>2</v>
      </c>
      <c r="C13" s="35">
        <v>47528.72</v>
      </c>
      <c r="D13" s="2">
        <f t="shared" ref="D13:D18" si="0">C13/2</f>
        <v>23764.36</v>
      </c>
      <c r="E13" s="2">
        <f>D13/6</f>
        <v>3960.7266666666669</v>
      </c>
    </row>
    <row r="14" spans="1:5" x14ac:dyDescent="0.25">
      <c r="A14" s="23" t="s">
        <v>3</v>
      </c>
      <c r="B14" s="4" t="s">
        <v>4</v>
      </c>
      <c r="C14" s="20">
        <v>23184</v>
      </c>
      <c r="D14" s="2">
        <f t="shared" si="0"/>
        <v>11592</v>
      </c>
      <c r="E14" s="2">
        <f t="shared" ref="E14:E18" si="1">D14/6</f>
        <v>1932</v>
      </c>
    </row>
    <row r="15" spans="1:5" x14ac:dyDescent="0.25">
      <c r="A15" s="23" t="s">
        <v>5</v>
      </c>
      <c r="B15" s="4" t="s">
        <v>53</v>
      </c>
      <c r="C15" s="20">
        <v>20000</v>
      </c>
      <c r="D15" s="2">
        <f t="shared" si="0"/>
        <v>10000</v>
      </c>
      <c r="E15" s="2">
        <f t="shared" si="1"/>
        <v>1666.6666666666667</v>
      </c>
    </row>
    <row r="16" spans="1:5" x14ac:dyDescent="0.25">
      <c r="A16" s="23" t="s">
        <v>6</v>
      </c>
      <c r="B16" s="4" t="s">
        <v>54</v>
      </c>
      <c r="C16" s="20">
        <v>150</v>
      </c>
      <c r="D16" s="2">
        <f t="shared" si="0"/>
        <v>75</v>
      </c>
      <c r="E16" s="2">
        <f t="shared" si="1"/>
        <v>12.5</v>
      </c>
    </row>
    <row r="17" spans="1:5" x14ac:dyDescent="0.25">
      <c r="A17" s="23" t="s">
        <v>7</v>
      </c>
      <c r="B17" s="4" t="s">
        <v>9</v>
      </c>
      <c r="C17" s="20">
        <v>500</v>
      </c>
      <c r="D17" s="2">
        <f t="shared" si="0"/>
        <v>250</v>
      </c>
      <c r="E17" s="2">
        <f t="shared" si="1"/>
        <v>41.666666666666664</v>
      </c>
    </row>
    <row r="18" spans="1:5" x14ac:dyDescent="0.25">
      <c r="A18" s="23" t="s">
        <v>8</v>
      </c>
      <c r="B18" s="4" t="s">
        <v>115</v>
      </c>
      <c r="C18" s="20">
        <v>3694.72</v>
      </c>
      <c r="D18" s="2">
        <f t="shared" si="0"/>
        <v>1847.36</v>
      </c>
      <c r="E18" s="2">
        <f t="shared" si="1"/>
        <v>307.89333333333332</v>
      </c>
    </row>
    <row r="19" spans="1:5" ht="15.75" x14ac:dyDescent="0.25">
      <c r="A19" s="12"/>
      <c r="B19" s="56" t="s">
        <v>76</v>
      </c>
      <c r="C19" s="34"/>
      <c r="D19" s="15"/>
      <c r="E19" s="15"/>
    </row>
    <row r="20" spans="1:5" x14ac:dyDescent="0.25">
      <c r="A20" s="4"/>
      <c r="B20" s="4" t="s">
        <v>2</v>
      </c>
      <c r="C20" s="4"/>
      <c r="D20" s="4"/>
      <c r="E20" s="2"/>
    </row>
    <row r="21" spans="1:5" ht="15.75" x14ac:dyDescent="0.25">
      <c r="A21" s="32" t="s">
        <v>10</v>
      </c>
      <c r="B21" s="33" t="s">
        <v>11</v>
      </c>
      <c r="C21" s="35"/>
      <c r="D21" s="2"/>
      <c r="E21" s="2"/>
    </row>
    <row r="22" spans="1:5" ht="18" customHeight="1" x14ac:dyDescent="0.25">
      <c r="A22" s="25" t="s">
        <v>38</v>
      </c>
      <c r="B22" s="26" t="s">
        <v>60</v>
      </c>
      <c r="C22" s="39">
        <f>SUM(C24:C33)</f>
        <v>2845</v>
      </c>
      <c r="D22" s="28">
        <f>C22/2</f>
        <v>1422.5</v>
      </c>
      <c r="E22" s="28">
        <f>D22/6</f>
        <v>237.08333333333334</v>
      </c>
    </row>
    <row r="23" spans="1:5" x14ac:dyDescent="0.25">
      <c r="A23" s="40"/>
      <c r="B23" s="3" t="s">
        <v>61</v>
      </c>
      <c r="C23" s="30"/>
      <c r="D23" s="31"/>
      <c r="E23" s="28"/>
    </row>
    <row r="24" spans="1:5" x14ac:dyDescent="0.25">
      <c r="A24" s="23" t="s">
        <v>39</v>
      </c>
      <c r="B24" s="4" t="s">
        <v>62</v>
      </c>
      <c r="C24" s="20">
        <v>500</v>
      </c>
      <c r="D24" s="52">
        <f>C24/2</f>
        <v>250</v>
      </c>
      <c r="E24" s="28">
        <f t="shared" ref="E24:E45" si="2">D24/6</f>
        <v>41.666666666666664</v>
      </c>
    </row>
    <row r="25" spans="1:5" x14ac:dyDescent="0.25">
      <c r="A25" s="25" t="s">
        <v>12</v>
      </c>
      <c r="B25" s="1" t="s">
        <v>63</v>
      </c>
      <c r="C25" s="27">
        <v>700</v>
      </c>
      <c r="D25" s="52">
        <f>C25/2</f>
        <v>350</v>
      </c>
      <c r="E25" s="28">
        <f t="shared" si="2"/>
        <v>58.333333333333336</v>
      </c>
    </row>
    <row r="26" spans="1:5" x14ac:dyDescent="0.25">
      <c r="A26" s="40"/>
      <c r="B26" s="3" t="s">
        <v>64</v>
      </c>
      <c r="C26" s="30"/>
      <c r="D26" s="31"/>
      <c r="E26" s="50"/>
    </row>
    <row r="27" spans="1:5" x14ac:dyDescent="0.25">
      <c r="A27" s="1" t="s">
        <v>13</v>
      </c>
      <c r="B27" s="28" t="s">
        <v>95</v>
      </c>
      <c r="C27" s="27">
        <v>1000</v>
      </c>
      <c r="D27" s="28">
        <f>C27/2</f>
        <v>500</v>
      </c>
      <c r="E27" s="28">
        <f t="shared" si="2"/>
        <v>83.333333333333329</v>
      </c>
    </row>
    <row r="28" spans="1:5" x14ac:dyDescent="0.25">
      <c r="A28" s="8"/>
      <c r="B28" s="6" t="s">
        <v>96</v>
      </c>
      <c r="C28" s="29"/>
      <c r="D28" s="28"/>
      <c r="E28" s="28"/>
    </row>
    <row r="29" spans="1:5" x14ac:dyDescent="0.25">
      <c r="A29" s="1" t="s">
        <v>14</v>
      </c>
      <c r="B29" s="28" t="s">
        <v>65</v>
      </c>
      <c r="C29" s="27">
        <v>300</v>
      </c>
      <c r="D29" s="31">
        <f>C29/2</f>
        <v>150</v>
      </c>
      <c r="E29" s="31">
        <f t="shared" si="2"/>
        <v>25</v>
      </c>
    </row>
    <row r="30" spans="1:5" x14ac:dyDescent="0.25">
      <c r="A30" s="26" t="s">
        <v>66</v>
      </c>
      <c r="B30" s="28" t="s">
        <v>67</v>
      </c>
      <c r="C30" s="69">
        <v>130</v>
      </c>
      <c r="D30" s="28">
        <f>C30/2</f>
        <v>65</v>
      </c>
      <c r="E30" s="28">
        <f t="shared" si="2"/>
        <v>10.833333333333334</v>
      </c>
    </row>
    <row r="31" spans="1:5" x14ac:dyDescent="0.25">
      <c r="A31" s="26" t="s">
        <v>68</v>
      </c>
      <c r="B31" s="60" t="s">
        <v>86</v>
      </c>
      <c r="C31" s="70">
        <v>115</v>
      </c>
      <c r="D31" s="64">
        <f t="shared" ref="D31:D33" si="3">C31/2</f>
        <v>57.5</v>
      </c>
      <c r="E31" s="65">
        <f t="shared" si="2"/>
        <v>9.5833333333333339</v>
      </c>
    </row>
    <row r="32" spans="1:5" ht="12.75" customHeight="1" x14ac:dyDescent="0.25">
      <c r="A32" s="76"/>
      <c r="B32" s="77" t="s">
        <v>87</v>
      </c>
      <c r="C32" s="48"/>
      <c r="D32" s="2"/>
      <c r="E32" s="2"/>
    </row>
    <row r="33" spans="1:5" x14ac:dyDescent="0.25">
      <c r="A33" s="51" t="s">
        <v>69</v>
      </c>
      <c r="B33" s="55" t="s">
        <v>70</v>
      </c>
      <c r="C33" s="20">
        <v>100</v>
      </c>
      <c r="D33" s="2">
        <f t="shared" si="3"/>
        <v>50</v>
      </c>
      <c r="E33" s="2">
        <f t="shared" si="2"/>
        <v>8.3333333333333339</v>
      </c>
    </row>
    <row r="34" spans="1:5" x14ac:dyDescent="0.25">
      <c r="A34" s="36" t="s">
        <v>78</v>
      </c>
      <c r="B34" s="35" t="s">
        <v>16</v>
      </c>
      <c r="C34" s="71">
        <v>10812</v>
      </c>
      <c r="D34" s="64">
        <f>C34/2</f>
        <v>5406</v>
      </c>
      <c r="E34" s="65">
        <f t="shared" si="2"/>
        <v>901</v>
      </c>
    </row>
    <row r="35" spans="1:5" ht="15.75" x14ac:dyDescent="0.25">
      <c r="A35" s="12"/>
      <c r="B35" s="37" t="s">
        <v>17</v>
      </c>
      <c r="C35" s="21"/>
      <c r="D35" s="15"/>
      <c r="E35" s="28"/>
    </row>
    <row r="36" spans="1:5" x14ac:dyDescent="0.25">
      <c r="A36" s="4"/>
      <c r="B36" s="2" t="s">
        <v>2</v>
      </c>
      <c r="C36" s="35">
        <f>SUM(C37:C48)</f>
        <v>28526.5</v>
      </c>
      <c r="D36" s="2">
        <f t="shared" ref="D36:D48" si="4">C36/2</f>
        <v>14263.25</v>
      </c>
      <c r="E36" s="28">
        <f t="shared" si="2"/>
        <v>2377.2083333333335</v>
      </c>
    </row>
    <row r="37" spans="1:5" x14ac:dyDescent="0.25">
      <c r="A37" s="4" t="s">
        <v>18</v>
      </c>
      <c r="B37" s="2" t="s">
        <v>71</v>
      </c>
      <c r="C37" s="20">
        <v>150</v>
      </c>
      <c r="D37" s="2">
        <f t="shared" si="4"/>
        <v>75</v>
      </c>
      <c r="E37" s="28">
        <f t="shared" si="2"/>
        <v>12.5</v>
      </c>
    </row>
    <row r="38" spans="1:5" x14ac:dyDescent="0.25">
      <c r="A38" s="4" t="s">
        <v>19</v>
      </c>
      <c r="B38" s="2" t="s">
        <v>45</v>
      </c>
      <c r="C38" s="52">
        <v>150</v>
      </c>
      <c r="D38" s="2">
        <f t="shared" si="4"/>
        <v>75</v>
      </c>
      <c r="E38" s="28">
        <f t="shared" si="2"/>
        <v>12.5</v>
      </c>
    </row>
    <row r="39" spans="1:5" x14ac:dyDescent="0.25">
      <c r="A39" s="4" t="s">
        <v>20</v>
      </c>
      <c r="B39" s="2" t="s">
        <v>102</v>
      </c>
      <c r="C39" s="63">
        <v>20000</v>
      </c>
      <c r="D39" s="64">
        <f t="shared" si="4"/>
        <v>10000</v>
      </c>
      <c r="E39" s="65">
        <f t="shared" si="2"/>
        <v>1666.6666666666667</v>
      </c>
    </row>
    <row r="40" spans="1:5" x14ac:dyDescent="0.25">
      <c r="A40" s="4" t="s">
        <v>52</v>
      </c>
      <c r="B40" s="2" t="s">
        <v>103</v>
      </c>
      <c r="C40" s="63">
        <v>3100</v>
      </c>
      <c r="D40" s="64">
        <f t="shared" si="4"/>
        <v>1550</v>
      </c>
      <c r="E40" s="65">
        <f t="shared" si="2"/>
        <v>258.33333333333331</v>
      </c>
    </row>
    <row r="41" spans="1:5" x14ac:dyDescent="0.25">
      <c r="A41" s="4" t="s">
        <v>79</v>
      </c>
      <c r="B41" s="4" t="s">
        <v>46</v>
      </c>
      <c r="C41" s="70">
        <v>4039</v>
      </c>
      <c r="D41" s="64">
        <f t="shared" si="4"/>
        <v>2019.5</v>
      </c>
      <c r="E41" s="65">
        <f t="shared" si="2"/>
        <v>336.58333333333331</v>
      </c>
    </row>
    <row r="42" spans="1:5" x14ac:dyDescent="0.25">
      <c r="A42" s="4" t="s">
        <v>21</v>
      </c>
      <c r="B42" s="72" t="s">
        <v>101</v>
      </c>
      <c r="C42" s="70">
        <v>150</v>
      </c>
      <c r="D42" s="64">
        <f>C42/2</f>
        <v>75</v>
      </c>
      <c r="E42" s="64">
        <f>D42/6</f>
        <v>12.5</v>
      </c>
    </row>
    <row r="43" spans="1:5" x14ac:dyDescent="0.25">
      <c r="B43" s="73" t="s">
        <v>116</v>
      </c>
      <c r="E43" s="66"/>
    </row>
    <row r="44" spans="1:5" x14ac:dyDescent="0.25">
      <c r="A44" s="4" t="s">
        <v>23</v>
      </c>
      <c r="B44" s="4" t="s">
        <v>22</v>
      </c>
      <c r="C44" s="20">
        <v>24</v>
      </c>
      <c r="D44" s="2">
        <f t="shared" si="4"/>
        <v>12</v>
      </c>
      <c r="E44" s="28">
        <f t="shared" si="2"/>
        <v>2</v>
      </c>
    </row>
    <row r="45" spans="1:5" x14ac:dyDescent="0.25">
      <c r="A45" s="5" t="s">
        <v>25</v>
      </c>
      <c r="B45" s="5" t="s">
        <v>24</v>
      </c>
      <c r="C45" s="20">
        <v>8.5</v>
      </c>
      <c r="D45" s="2">
        <f t="shared" si="4"/>
        <v>4.25</v>
      </c>
      <c r="E45" s="28">
        <f t="shared" si="2"/>
        <v>0.70833333333333337</v>
      </c>
    </row>
    <row r="46" spans="1:5" x14ac:dyDescent="0.25">
      <c r="A46" s="5" t="s">
        <v>27</v>
      </c>
      <c r="B46" s="5" t="s">
        <v>26</v>
      </c>
      <c r="C46" s="52">
        <v>350</v>
      </c>
      <c r="D46" s="2">
        <f t="shared" si="4"/>
        <v>175</v>
      </c>
      <c r="E46" s="28">
        <f t="shared" ref="E46:E73" si="5">D46/6</f>
        <v>29.166666666666668</v>
      </c>
    </row>
    <row r="47" spans="1:5" x14ac:dyDescent="0.25">
      <c r="A47" s="5" t="s">
        <v>100</v>
      </c>
      <c r="B47" s="5" t="s">
        <v>106</v>
      </c>
      <c r="C47" s="20">
        <v>55</v>
      </c>
      <c r="D47" s="2">
        <f t="shared" si="4"/>
        <v>27.5</v>
      </c>
      <c r="E47" s="28">
        <f t="shared" si="5"/>
        <v>4.583333333333333</v>
      </c>
    </row>
    <row r="48" spans="1:5" x14ac:dyDescent="0.25">
      <c r="A48" s="38" t="s">
        <v>40</v>
      </c>
      <c r="B48" s="5" t="s">
        <v>107</v>
      </c>
      <c r="C48" s="52">
        <v>500</v>
      </c>
      <c r="D48" s="2">
        <f t="shared" si="4"/>
        <v>250</v>
      </c>
      <c r="E48" s="28">
        <f t="shared" si="5"/>
        <v>41.666666666666664</v>
      </c>
    </row>
    <row r="49" spans="1:5" ht="15.75" x14ac:dyDescent="0.25">
      <c r="A49" s="12"/>
      <c r="B49" s="42" t="s">
        <v>72</v>
      </c>
      <c r="D49" s="43"/>
      <c r="E49" s="28"/>
    </row>
    <row r="50" spans="1:5" x14ac:dyDescent="0.25">
      <c r="A50" s="4"/>
      <c r="B50" s="4" t="s">
        <v>2</v>
      </c>
      <c r="C50" s="35">
        <f>SUM(C51:C53)</f>
        <v>4650.2199999999993</v>
      </c>
      <c r="D50" s="2">
        <f t="shared" ref="D50:D53" si="6">C50/2</f>
        <v>2325.1099999999997</v>
      </c>
      <c r="E50" s="28">
        <f>D50/6</f>
        <v>387.51833333333326</v>
      </c>
    </row>
    <row r="51" spans="1:5" x14ac:dyDescent="0.25">
      <c r="A51" s="4" t="s">
        <v>80</v>
      </c>
      <c r="B51" s="4" t="s">
        <v>28</v>
      </c>
      <c r="C51" s="52">
        <v>1325</v>
      </c>
      <c r="D51" s="2">
        <f t="shared" si="6"/>
        <v>662.5</v>
      </c>
      <c r="E51" s="28">
        <f t="shared" si="5"/>
        <v>110.41666666666667</v>
      </c>
    </row>
    <row r="52" spans="1:5" x14ac:dyDescent="0.25">
      <c r="A52" s="4" t="s">
        <v>81</v>
      </c>
      <c r="B52" s="5" t="s">
        <v>29</v>
      </c>
      <c r="C52" s="70">
        <v>3265.22</v>
      </c>
      <c r="D52" s="64">
        <f t="shared" si="6"/>
        <v>1632.61</v>
      </c>
      <c r="E52" s="65">
        <f t="shared" si="5"/>
        <v>272.10166666666663</v>
      </c>
    </row>
    <row r="53" spans="1:5" x14ac:dyDescent="0.25">
      <c r="A53" s="4" t="s">
        <v>82</v>
      </c>
      <c r="B53" s="5" t="s">
        <v>91</v>
      </c>
      <c r="C53" s="20">
        <v>60</v>
      </c>
      <c r="D53" s="2">
        <f t="shared" si="6"/>
        <v>30</v>
      </c>
      <c r="E53" s="28">
        <f t="shared" si="5"/>
        <v>5</v>
      </c>
    </row>
    <row r="54" spans="1:5" ht="15.75" x14ac:dyDescent="0.25">
      <c r="A54" s="12"/>
      <c r="B54" s="56" t="s">
        <v>73</v>
      </c>
      <c r="C54" s="34"/>
      <c r="D54" s="15"/>
      <c r="E54" s="28"/>
    </row>
    <row r="55" spans="1:5" x14ac:dyDescent="0.25">
      <c r="A55" s="4"/>
      <c r="B55" s="5" t="s">
        <v>2</v>
      </c>
      <c r="C55" s="35">
        <f>SUM(C56:C59)</f>
        <v>235</v>
      </c>
      <c r="D55" s="2">
        <f>C55/2</f>
        <v>117.5</v>
      </c>
      <c r="E55" s="28">
        <f t="shared" si="5"/>
        <v>19.583333333333332</v>
      </c>
    </row>
    <row r="56" spans="1:5" x14ac:dyDescent="0.25">
      <c r="A56" s="5" t="s">
        <v>30</v>
      </c>
      <c r="B56" s="5" t="s">
        <v>31</v>
      </c>
      <c r="C56" s="20">
        <v>50</v>
      </c>
      <c r="D56" s="2">
        <f>C56/2</f>
        <v>25</v>
      </c>
      <c r="E56" s="28">
        <f t="shared" si="5"/>
        <v>4.166666666666667</v>
      </c>
    </row>
    <row r="57" spans="1:5" x14ac:dyDescent="0.25">
      <c r="A57" s="5" t="s">
        <v>32</v>
      </c>
      <c r="B57" s="5" t="s">
        <v>89</v>
      </c>
      <c r="C57" s="20">
        <v>15</v>
      </c>
      <c r="D57" s="2">
        <f>C57/2</f>
        <v>7.5</v>
      </c>
      <c r="E57" s="28">
        <f t="shared" si="5"/>
        <v>1.25</v>
      </c>
    </row>
    <row r="58" spans="1:5" x14ac:dyDescent="0.25">
      <c r="A58" s="49" t="s">
        <v>33</v>
      </c>
      <c r="B58" s="5" t="s">
        <v>88</v>
      </c>
      <c r="C58" s="20">
        <v>150</v>
      </c>
      <c r="D58" s="2">
        <f>C58/2</f>
        <v>75</v>
      </c>
      <c r="E58" s="28">
        <f t="shared" si="5"/>
        <v>12.5</v>
      </c>
    </row>
    <row r="59" spans="1:5" x14ac:dyDescent="0.25">
      <c r="A59" s="49" t="s">
        <v>51</v>
      </c>
      <c r="B59" s="5" t="s">
        <v>34</v>
      </c>
      <c r="C59" s="20">
        <v>20</v>
      </c>
      <c r="D59" s="2">
        <f>C59/2</f>
        <v>10</v>
      </c>
      <c r="E59" s="2">
        <f t="shared" si="5"/>
        <v>1.6666666666666667</v>
      </c>
    </row>
    <row r="60" spans="1:5" ht="15.75" x14ac:dyDescent="0.25">
      <c r="A60" s="49"/>
      <c r="B60" s="56" t="s">
        <v>74</v>
      </c>
      <c r="C60" s="34"/>
      <c r="D60" s="15"/>
      <c r="E60" s="28"/>
    </row>
    <row r="61" spans="1:5" x14ac:dyDescent="0.25">
      <c r="A61" s="49"/>
      <c r="B61" s="4" t="s">
        <v>2</v>
      </c>
      <c r="C61" s="35">
        <f>SUM(C62:C67)</f>
        <v>460</v>
      </c>
      <c r="D61" s="2">
        <f>C61/2</f>
        <v>230</v>
      </c>
      <c r="E61" s="2">
        <f t="shared" si="5"/>
        <v>38.333333333333336</v>
      </c>
    </row>
    <row r="62" spans="1:5" x14ac:dyDescent="0.25">
      <c r="A62" s="5" t="s">
        <v>35</v>
      </c>
      <c r="B62" s="5" t="s">
        <v>94</v>
      </c>
      <c r="C62" s="20">
        <v>10</v>
      </c>
      <c r="D62" s="2">
        <f>C62/2</f>
        <v>5</v>
      </c>
      <c r="E62" s="28">
        <f t="shared" si="5"/>
        <v>0.83333333333333337</v>
      </c>
    </row>
    <row r="63" spans="1:5" x14ac:dyDescent="0.25">
      <c r="A63" s="4" t="s">
        <v>36</v>
      </c>
      <c r="B63" s="61" t="s">
        <v>90</v>
      </c>
      <c r="C63" s="74">
        <v>150</v>
      </c>
      <c r="D63" s="2">
        <f t="shared" ref="D63:D66" si="7">C63/2</f>
        <v>75</v>
      </c>
      <c r="E63" s="28">
        <f t="shared" si="5"/>
        <v>12.5</v>
      </c>
    </row>
    <row r="64" spans="1:5" x14ac:dyDescent="0.25">
      <c r="A64" s="4" t="s">
        <v>84</v>
      </c>
      <c r="B64" s="58" t="s">
        <v>83</v>
      </c>
      <c r="C64" s="75">
        <v>100</v>
      </c>
      <c r="D64" s="2">
        <f t="shared" si="7"/>
        <v>50</v>
      </c>
      <c r="E64" s="28">
        <f t="shared" si="5"/>
        <v>8.3333333333333339</v>
      </c>
    </row>
    <row r="65" spans="1:5" ht="14.25" customHeight="1" x14ac:dyDescent="0.25">
      <c r="A65" s="4"/>
      <c r="B65" s="68" t="s">
        <v>109</v>
      </c>
      <c r="C65" s="59"/>
      <c r="D65" s="2"/>
      <c r="E65" s="28"/>
    </row>
    <row r="66" spans="1:5" x14ac:dyDescent="0.25">
      <c r="A66" s="4" t="s">
        <v>85</v>
      </c>
      <c r="B66" s="62" t="s">
        <v>92</v>
      </c>
      <c r="C66" s="59">
        <v>200</v>
      </c>
      <c r="D66" s="2">
        <f t="shared" si="7"/>
        <v>100</v>
      </c>
      <c r="E66" s="28">
        <f t="shared" si="5"/>
        <v>16.666666666666668</v>
      </c>
    </row>
    <row r="67" spans="1:5" x14ac:dyDescent="0.25">
      <c r="A67" s="4"/>
      <c r="B67" s="62" t="s">
        <v>93</v>
      </c>
      <c r="C67" s="22"/>
      <c r="D67" s="2"/>
      <c r="E67" s="28"/>
    </row>
    <row r="68" spans="1:5" x14ac:dyDescent="0.25">
      <c r="A68" s="4"/>
      <c r="B68" s="24" t="s">
        <v>75</v>
      </c>
      <c r="C68" s="22"/>
      <c r="D68" s="2"/>
      <c r="E68" s="28"/>
    </row>
    <row r="69" spans="1:5" ht="15" customHeight="1" x14ac:dyDescent="0.25">
      <c r="A69" s="4"/>
      <c r="B69" s="67" t="s">
        <v>104</v>
      </c>
      <c r="C69" s="22"/>
      <c r="D69" s="2"/>
      <c r="E69" s="28"/>
    </row>
    <row r="70" spans="1:5" ht="15" customHeight="1" x14ac:dyDescent="0.25">
      <c r="A70" s="4"/>
      <c r="B70" s="67" t="s">
        <v>105</v>
      </c>
      <c r="C70" s="22"/>
      <c r="D70" s="2"/>
      <c r="E70" s="28"/>
    </row>
    <row r="71" spans="1:5" x14ac:dyDescent="0.25">
      <c r="A71" s="4"/>
      <c r="B71" s="4" t="s">
        <v>99</v>
      </c>
      <c r="C71" s="35">
        <v>2300</v>
      </c>
      <c r="D71" s="2">
        <f>C71/2</f>
        <v>1150</v>
      </c>
      <c r="E71" s="28">
        <f t="shared" si="5"/>
        <v>191.66666666666666</v>
      </c>
    </row>
    <row r="72" spans="1:5" x14ac:dyDescent="0.25">
      <c r="A72" s="4"/>
      <c r="B72" s="4" t="s">
        <v>98</v>
      </c>
      <c r="C72" s="35"/>
      <c r="D72" s="2"/>
      <c r="E72" s="28"/>
    </row>
    <row r="73" spans="1:5" x14ac:dyDescent="0.25">
      <c r="A73" s="4"/>
      <c r="B73" s="24" t="s">
        <v>37</v>
      </c>
      <c r="C73" s="35">
        <f>C22+C34+C36+C50+C55+C61</f>
        <v>47528.72</v>
      </c>
      <c r="D73" s="2">
        <f>C73/2</f>
        <v>23764.36</v>
      </c>
      <c r="E73" s="2">
        <f t="shared" si="5"/>
        <v>3960.7266666666669</v>
      </c>
    </row>
    <row r="74" spans="1:5" ht="9.75" customHeight="1" x14ac:dyDescent="0.25">
      <c r="A74" s="7"/>
      <c r="B74" s="7"/>
      <c r="C74" s="47"/>
      <c r="D74" s="10"/>
      <c r="E74" s="10"/>
    </row>
    <row r="75" spans="1:5" x14ac:dyDescent="0.25">
      <c r="A75" s="7"/>
      <c r="B75" s="7" t="s">
        <v>111</v>
      </c>
      <c r="C75" s="47"/>
      <c r="D75" s="10"/>
      <c r="E75" s="10"/>
    </row>
    <row r="76" spans="1:5" x14ac:dyDescent="0.25">
      <c r="A76" s="7"/>
      <c r="B76" s="7" t="s">
        <v>112</v>
      </c>
      <c r="C76" s="47"/>
      <c r="D76" s="10"/>
      <c r="E76" s="10"/>
    </row>
    <row r="77" spans="1:5" x14ac:dyDescent="0.25">
      <c r="A77" s="7"/>
      <c r="B77" s="14" t="s">
        <v>113</v>
      </c>
      <c r="C77" s="47"/>
      <c r="D77" s="10"/>
      <c r="E77" s="10"/>
    </row>
    <row r="78" spans="1:5" x14ac:dyDescent="0.25">
      <c r="A78" s="7"/>
      <c r="B78" s="7" t="s">
        <v>114</v>
      </c>
      <c r="C78" s="47"/>
      <c r="D78" s="10"/>
      <c r="E78" s="10"/>
    </row>
    <row r="79" spans="1:5" x14ac:dyDescent="0.25">
      <c r="A79" s="7"/>
      <c r="B79" s="14" t="s">
        <v>110</v>
      </c>
      <c r="C79" s="47"/>
      <c r="D79" s="10"/>
      <c r="E79" s="10"/>
    </row>
    <row r="80" spans="1:5" x14ac:dyDescent="0.25">
      <c r="A80" s="7"/>
      <c r="B80" s="7"/>
      <c r="C80" s="47"/>
      <c r="D80" s="10"/>
      <c r="E80" s="10"/>
    </row>
    <row r="81" spans="1:10" x14ac:dyDescent="0.25">
      <c r="A81" s="7"/>
      <c r="B81" s="82" t="s">
        <v>118</v>
      </c>
      <c r="C81" s="83"/>
      <c r="D81" s="84"/>
      <c r="E81" s="84"/>
      <c r="F81" s="85"/>
      <c r="G81" s="85"/>
      <c r="H81" s="85"/>
      <c r="I81" s="81"/>
      <c r="J81" s="81"/>
    </row>
    <row r="82" spans="1:10" x14ac:dyDescent="0.25">
      <c r="A82" s="7"/>
      <c r="B82" s="82" t="s">
        <v>119</v>
      </c>
      <c r="C82" s="83"/>
      <c r="D82" s="84"/>
      <c r="E82" s="84"/>
      <c r="F82" s="85"/>
      <c r="G82" s="85"/>
      <c r="H82" s="85"/>
      <c r="I82" s="81"/>
      <c r="J82" s="81"/>
    </row>
    <row r="83" spans="1:10" x14ac:dyDescent="0.25">
      <c r="A83" s="7"/>
      <c r="B83" s="82" t="s">
        <v>120</v>
      </c>
      <c r="C83" s="83"/>
      <c r="D83" s="84"/>
      <c r="E83" s="84"/>
      <c r="F83" s="85"/>
      <c r="G83" s="85"/>
      <c r="H83" s="85"/>
      <c r="I83" s="81"/>
      <c r="J83" s="81"/>
    </row>
    <row r="84" spans="1:10" x14ac:dyDescent="0.25">
      <c r="A84" s="7"/>
      <c r="B84" s="78"/>
      <c r="C84" s="79"/>
      <c r="D84" s="80"/>
      <c r="E84" s="80"/>
      <c r="F84" s="81"/>
      <c r="G84" s="81"/>
      <c r="H84" s="81"/>
      <c r="I84" s="81"/>
      <c r="J84" s="81"/>
    </row>
    <row r="85" spans="1:10" x14ac:dyDescent="0.25">
      <c r="A85" s="7"/>
      <c r="B85" s="14"/>
      <c r="C85" s="47"/>
      <c r="D85" s="10"/>
      <c r="E85" s="10"/>
    </row>
    <row r="86" spans="1:10" x14ac:dyDescent="0.25">
      <c r="A86" s="7"/>
      <c r="B86" s="7" t="s">
        <v>47</v>
      </c>
      <c r="C86" s="47"/>
      <c r="D86" s="10"/>
      <c r="E86" s="10" t="s">
        <v>48</v>
      </c>
    </row>
    <row r="87" spans="1:10" x14ac:dyDescent="0.25">
      <c r="A87" s="7"/>
      <c r="B87" s="7"/>
      <c r="C87" s="47"/>
      <c r="D87" s="10"/>
      <c r="E87" s="10"/>
    </row>
    <row r="88" spans="1:10" x14ac:dyDescent="0.25">
      <c r="A88" s="7"/>
      <c r="B88" s="14" t="s">
        <v>49</v>
      </c>
      <c r="C88" s="47"/>
      <c r="D88" s="10"/>
      <c r="E88" s="10" t="s">
        <v>50</v>
      </c>
    </row>
    <row r="89" spans="1:10" x14ac:dyDescent="0.25">
      <c r="A89" s="7"/>
      <c r="B89" s="7"/>
      <c r="C89" s="47"/>
      <c r="D89" s="10"/>
      <c r="E89" s="10"/>
    </row>
    <row r="90" spans="1:10" x14ac:dyDescent="0.25">
      <c r="A90" s="14"/>
      <c r="B90" s="7"/>
      <c r="C90" s="11"/>
      <c r="D90" s="10"/>
      <c r="E90" s="10"/>
      <c r="F90" s="10"/>
    </row>
    <row r="91" spans="1:10" x14ac:dyDescent="0.25">
      <c r="A91" s="14"/>
      <c r="B91" s="14"/>
      <c r="C91" s="11"/>
      <c r="D91" s="10"/>
      <c r="E91" s="10"/>
      <c r="F91" s="10"/>
    </row>
    <row r="92" spans="1:10" x14ac:dyDescent="0.25">
      <c r="A92" s="14"/>
      <c r="B92" s="14"/>
      <c r="C92" s="11"/>
      <c r="D92" s="10"/>
      <c r="E92" s="10"/>
      <c r="F92" s="10"/>
    </row>
    <row r="93" spans="1:10" x14ac:dyDescent="0.25">
      <c r="A93" s="14"/>
      <c r="B93" s="14"/>
      <c r="C93" s="11"/>
      <c r="D93" s="10"/>
      <c r="E93" s="10"/>
      <c r="F93" s="10"/>
    </row>
    <row r="94" spans="1:10" x14ac:dyDescent="0.25">
      <c r="A94" s="14"/>
      <c r="B94" s="14"/>
      <c r="C94" s="11"/>
      <c r="D94" s="10"/>
      <c r="E94" s="10"/>
      <c r="F94" s="10"/>
    </row>
    <row r="95" spans="1:10" x14ac:dyDescent="0.25">
      <c r="A95" s="14"/>
      <c r="B95" s="14"/>
      <c r="C95" s="11"/>
      <c r="D95" s="10"/>
      <c r="E95" s="7"/>
      <c r="F95" s="7"/>
    </row>
    <row r="96" spans="1:10" x14ac:dyDescent="0.25">
      <c r="A96" s="14"/>
      <c r="B96" s="14"/>
      <c r="C96" s="11"/>
      <c r="D96" s="10"/>
      <c r="E96" s="7"/>
      <c r="F96" s="7"/>
    </row>
    <row r="97" spans="1:5" x14ac:dyDescent="0.25">
      <c r="A97" s="14"/>
      <c r="B97" s="7"/>
      <c r="C97" s="11"/>
      <c r="D97" s="10"/>
      <c r="E97" s="7"/>
    </row>
    <row r="98" spans="1:5" x14ac:dyDescent="0.25">
      <c r="A98" s="14"/>
      <c r="B98" s="7"/>
      <c r="C98" s="11"/>
      <c r="D98" s="10"/>
      <c r="E98" s="7"/>
    </row>
    <row r="99" spans="1:5" x14ac:dyDescent="0.25">
      <c r="A99" s="7"/>
      <c r="B99" s="7"/>
      <c r="C99" s="11"/>
      <c r="D99" s="10"/>
      <c r="E99" s="7"/>
    </row>
    <row r="100" spans="1:5" x14ac:dyDescent="0.25">
      <c r="A100" s="7"/>
      <c r="B100" s="7"/>
      <c r="C100" s="7"/>
      <c r="D100" s="7"/>
      <c r="E100" s="14"/>
    </row>
  </sheetData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2026-08-01T07:35:34Z</dcterms:modified>
</cp:coreProperties>
</file>